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1" i="1" l="1"/>
  <c r="F20" i="1"/>
  <c r="L18" i="1" l="1"/>
  <c r="L17" i="1"/>
  <c r="L16" i="1"/>
  <c r="L14" i="1"/>
  <c r="L13" i="1"/>
  <c r="L11" i="1"/>
  <c r="F13" i="1" l="1"/>
  <c r="F14" i="1" s="1"/>
  <c r="F11" i="1"/>
  <c r="E13" i="1"/>
  <c r="E14" i="1" s="1"/>
  <c r="E11" i="1"/>
  <c r="D13" i="1"/>
  <c r="D14" i="1" s="1"/>
  <c r="D11" i="1"/>
  <c r="C13" i="1"/>
  <c r="C14" i="1" s="1"/>
  <c r="C11" i="1"/>
  <c r="E17" i="1" l="1"/>
  <c r="E16" i="1"/>
  <c r="E18" i="1"/>
  <c r="C18" i="1"/>
  <c r="C17" i="1"/>
  <c r="C16" i="1"/>
  <c r="D16" i="1"/>
  <c r="D18" i="1"/>
  <c r="D17" i="1"/>
  <c r="F18" i="1"/>
  <c r="F17" i="1"/>
  <c r="F16" i="1"/>
</calcChain>
</file>

<file path=xl/sharedStrings.xml><?xml version="1.0" encoding="utf-8"?>
<sst xmlns="http://schemas.openxmlformats.org/spreadsheetml/2006/main" count="29" uniqueCount="29">
  <si>
    <t>T-M</t>
  </si>
  <si>
    <t>M-L</t>
  </si>
  <si>
    <t>L-H</t>
  </si>
  <si>
    <t>H-M</t>
  </si>
  <si>
    <t>Flow</t>
  </si>
  <si>
    <t>ID</t>
  </si>
  <si>
    <t>A</t>
  </si>
  <si>
    <t>R-M-L</t>
  </si>
  <si>
    <t>R-L-H</t>
  </si>
  <si>
    <t>R-H-M</t>
  </si>
  <si>
    <t>ρ</t>
  </si>
  <si>
    <t>Q</t>
  </si>
  <si>
    <t>V</t>
  </si>
  <si>
    <t>D-2002</t>
  </si>
  <si>
    <t>D-2003</t>
  </si>
  <si>
    <t>D-2004</t>
  </si>
  <si>
    <t>D-2005</t>
  </si>
  <si>
    <t>D-5001</t>
  </si>
  <si>
    <t>D-5002</t>
  </si>
  <si>
    <t>D-5003</t>
  </si>
  <si>
    <t>D-2011</t>
  </si>
  <si>
    <t>D-7002</t>
  </si>
  <si>
    <t>D-7003</t>
  </si>
  <si>
    <t>D-7004</t>
  </si>
  <si>
    <t>D-2001</t>
  </si>
  <si>
    <t>D-3003</t>
  </si>
  <si>
    <t>D-5009</t>
  </si>
  <si>
    <t>D-6001</t>
  </si>
  <si>
    <t>D-6002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</si>
</sst>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21"/>
  <sheetViews>
    <sheetView tabSelected="1" workbookViewId="0">
      <selection activeCell="F21" sqref="F21"/>
    </sheetView>
  </sheetViews>
  <sheetFormatPr defaultRowHeight="15" x14ac:dyDescent="0.25"/>
  <cols>
    <col min="2" max="2" width="12.5703125" customWidth="1"/>
  </cols>
  <sheetData>
    <row r="3" spans="2:22" x14ac:dyDescent="0.25">
      <c r="C3" s="1" t="s">
        <v>13</v>
      </c>
      <c r="D3" s="1" t="s">
        <v>14</v>
      </c>
      <c r="E3" s="1" t="s">
        <v>15</v>
      </c>
      <c r="F3" s="1" t="s">
        <v>16</v>
      </c>
      <c r="H3" s="1" t="s">
        <v>17</v>
      </c>
      <c r="I3" s="1" t="s">
        <v>18</v>
      </c>
      <c r="J3" s="1" t="s">
        <v>19</v>
      </c>
      <c r="L3" s="1" t="s">
        <v>20</v>
      </c>
      <c r="M3" s="1" t="s">
        <v>21</v>
      </c>
      <c r="N3" s="1" t="s">
        <v>22</v>
      </c>
      <c r="O3" s="1" t="s">
        <v>23</v>
      </c>
      <c r="P3" s="1" t="s">
        <v>26</v>
      </c>
      <c r="R3" s="1" t="s">
        <v>24</v>
      </c>
      <c r="S3" s="1" t="s">
        <v>25</v>
      </c>
      <c r="U3" s="1" t="s">
        <v>27</v>
      </c>
      <c r="V3" s="1" t="s">
        <v>28</v>
      </c>
    </row>
    <row r="4" spans="2:22" x14ac:dyDescent="0.25">
      <c r="B4" s="1" t="s">
        <v>0</v>
      </c>
      <c r="C4" s="1">
        <v>500</v>
      </c>
      <c r="D4" s="1">
        <v>500</v>
      </c>
      <c r="E4" s="1">
        <v>500</v>
      </c>
      <c r="F4" s="1">
        <v>500</v>
      </c>
      <c r="H4" s="1">
        <v>325</v>
      </c>
      <c r="I4" s="1">
        <v>500</v>
      </c>
      <c r="J4" s="1">
        <v>525</v>
      </c>
      <c r="L4" s="1">
        <v>500</v>
      </c>
      <c r="M4" s="1">
        <v>500</v>
      </c>
      <c r="O4" s="1"/>
      <c r="P4" s="1">
        <v>500</v>
      </c>
      <c r="R4" s="1">
        <v>500</v>
      </c>
      <c r="S4" s="1"/>
      <c r="U4" s="1"/>
      <c r="V4" s="1">
        <v>500</v>
      </c>
    </row>
    <row r="5" spans="2:22" x14ac:dyDescent="0.25">
      <c r="B5" s="1" t="s">
        <v>1</v>
      </c>
      <c r="C5" s="1">
        <v>100</v>
      </c>
      <c r="D5" s="1">
        <v>100</v>
      </c>
      <c r="E5" s="1">
        <v>200</v>
      </c>
      <c r="F5" s="1">
        <v>125</v>
      </c>
      <c r="H5" s="1">
        <v>550</v>
      </c>
      <c r="I5" s="1">
        <v>875</v>
      </c>
      <c r="J5" s="1">
        <v>900</v>
      </c>
      <c r="L5" s="1">
        <v>575</v>
      </c>
      <c r="M5" s="1">
        <v>425</v>
      </c>
      <c r="O5" s="1"/>
      <c r="P5" s="1">
        <v>600</v>
      </c>
      <c r="R5" s="1">
        <v>1175</v>
      </c>
      <c r="S5" s="1"/>
      <c r="U5" s="1"/>
      <c r="V5" s="1">
        <v>625</v>
      </c>
    </row>
    <row r="6" spans="2:22" x14ac:dyDescent="0.25">
      <c r="B6" s="1" t="s">
        <v>2</v>
      </c>
      <c r="C6" s="1">
        <v>200</v>
      </c>
      <c r="D6" s="1">
        <v>200</v>
      </c>
      <c r="E6" s="1">
        <v>375</v>
      </c>
      <c r="F6" s="1">
        <v>250</v>
      </c>
      <c r="H6" s="1">
        <v>325</v>
      </c>
      <c r="I6" s="1">
        <v>525</v>
      </c>
      <c r="J6" s="1">
        <v>550</v>
      </c>
      <c r="L6" s="1">
        <v>1125</v>
      </c>
      <c r="M6" s="1">
        <v>850</v>
      </c>
      <c r="O6" s="1"/>
      <c r="P6" s="1">
        <v>1200</v>
      </c>
      <c r="R6" s="1">
        <v>475</v>
      </c>
      <c r="S6" s="1"/>
      <c r="U6" s="1"/>
      <c r="V6" s="1">
        <v>1250</v>
      </c>
    </row>
    <row r="7" spans="2:22" x14ac:dyDescent="0.25">
      <c r="B7" s="1" t="s">
        <v>3</v>
      </c>
      <c r="C7" s="1">
        <v>100</v>
      </c>
      <c r="D7" s="1">
        <v>100</v>
      </c>
      <c r="E7" s="1">
        <v>200</v>
      </c>
      <c r="F7" s="1">
        <v>125</v>
      </c>
      <c r="H7" s="1">
        <v>550</v>
      </c>
      <c r="I7" s="1">
        <v>875</v>
      </c>
      <c r="J7" s="1">
        <v>900</v>
      </c>
      <c r="L7" s="1">
        <v>575</v>
      </c>
      <c r="M7" s="1">
        <v>425</v>
      </c>
      <c r="N7" s="1">
        <v>500</v>
      </c>
      <c r="O7" s="1"/>
      <c r="P7" s="1">
        <v>600</v>
      </c>
      <c r="R7" s="1">
        <v>350</v>
      </c>
      <c r="S7" s="1"/>
      <c r="U7" s="1"/>
      <c r="V7" s="1">
        <v>625</v>
      </c>
    </row>
    <row r="8" spans="2:22" x14ac:dyDescent="0.25">
      <c r="B8" s="1"/>
      <c r="C8" s="1"/>
      <c r="D8" s="1"/>
      <c r="E8" s="1"/>
      <c r="F8" s="1"/>
      <c r="H8" s="1"/>
      <c r="I8" s="1"/>
      <c r="J8" s="1"/>
      <c r="O8" s="1"/>
      <c r="P8" s="1"/>
      <c r="R8" s="1"/>
      <c r="S8" s="1"/>
      <c r="U8" s="1"/>
      <c r="V8" s="1"/>
    </row>
    <row r="9" spans="2:22" x14ac:dyDescent="0.25">
      <c r="B9" s="1" t="s">
        <v>4</v>
      </c>
      <c r="C9" s="1">
        <v>24317</v>
      </c>
      <c r="D9" s="1">
        <v>27076</v>
      </c>
      <c r="E9" s="1">
        <v>90055</v>
      </c>
      <c r="F9" s="1">
        <v>68415</v>
      </c>
      <c r="H9" s="1">
        <v>111377</v>
      </c>
      <c r="I9" s="1">
        <v>418559</v>
      </c>
      <c r="J9" s="1">
        <v>440751</v>
      </c>
      <c r="L9" s="1">
        <v>10050</v>
      </c>
      <c r="M9" s="1">
        <v>4932</v>
      </c>
      <c r="O9" s="1"/>
      <c r="P9" s="1">
        <v>34117</v>
      </c>
      <c r="R9" s="1">
        <v>390000</v>
      </c>
      <c r="S9" s="1"/>
      <c r="U9" s="1"/>
      <c r="V9" s="1">
        <v>53248</v>
      </c>
    </row>
    <row r="10" spans="2:22" x14ac:dyDescent="0.25">
      <c r="B10" s="1" t="s">
        <v>5</v>
      </c>
      <c r="C10" s="1">
        <v>3.75</v>
      </c>
      <c r="D10" s="1">
        <v>3.65</v>
      </c>
      <c r="E10" s="1">
        <v>3.35</v>
      </c>
      <c r="F10" s="1">
        <v>3.5</v>
      </c>
      <c r="H10" s="1">
        <v>2.1</v>
      </c>
      <c r="I10" s="1">
        <v>3.2749999999999999</v>
      </c>
      <c r="J10" s="1">
        <v>3.4</v>
      </c>
      <c r="L10" s="1">
        <v>0.7</v>
      </c>
      <c r="M10" s="1">
        <v>0.75</v>
      </c>
      <c r="O10" s="1"/>
      <c r="P10" s="1">
        <v>1.1499999999999999</v>
      </c>
      <c r="R10" s="1">
        <v>3.3250000000000002</v>
      </c>
      <c r="S10" s="1"/>
      <c r="U10" s="1"/>
      <c r="V10" s="1">
        <v>1.3</v>
      </c>
    </row>
    <row r="11" spans="2:22" x14ac:dyDescent="0.25">
      <c r="B11" s="1" t="s">
        <v>6</v>
      </c>
      <c r="C11">
        <f>(C10)*(C10)*(3.14)*(0.25)</f>
        <v>11.0390625</v>
      </c>
      <c r="D11">
        <f>(D10)*(D10)*(3.14)*(0.25)</f>
        <v>10.4581625</v>
      </c>
      <c r="E11">
        <f>(E10)*(E10)*(3.14)*(0.25)</f>
        <v>8.8096625</v>
      </c>
      <c r="F11">
        <f>(F10)*(F10)*(3.14)*(0.25)</f>
        <v>9.6162500000000009</v>
      </c>
      <c r="L11">
        <f t="shared" ref="G11:L11" si="0">(L10)*(L10)*(3.14)*(0.25)</f>
        <v>0.38464999999999999</v>
      </c>
      <c r="O11" s="1"/>
      <c r="P11" s="1"/>
      <c r="Q11" s="1"/>
      <c r="R11" s="1"/>
      <c r="S11" s="1"/>
      <c r="U11" s="1"/>
      <c r="V11" s="1"/>
    </row>
    <row r="12" spans="2:22" x14ac:dyDescent="0.25">
      <c r="B12" s="2" t="s">
        <v>10</v>
      </c>
      <c r="C12" s="1">
        <v>903</v>
      </c>
      <c r="D12" s="1">
        <v>909</v>
      </c>
      <c r="E12" s="1">
        <v>928</v>
      </c>
      <c r="F12" s="1">
        <v>989</v>
      </c>
      <c r="H12" s="1">
        <v>752</v>
      </c>
      <c r="I12" s="1">
        <v>750</v>
      </c>
      <c r="J12" s="1">
        <v>711</v>
      </c>
      <c r="L12" s="1">
        <v>789</v>
      </c>
      <c r="M12" s="1">
        <v>894</v>
      </c>
      <c r="O12" s="1"/>
      <c r="P12" s="1">
        <v>928</v>
      </c>
      <c r="Q12" s="1"/>
      <c r="R12" s="1"/>
      <c r="S12" s="1"/>
      <c r="U12" s="1"/>
      <c r="V12" s="1">
        <v>958</v>
      </c>
    </row>
    <row r="13" spans="2:22" x14ac:dyDescent="0.25">
      <c r="B13" s="1" t="s">
        <v>11</v>
      </c>
      <c r="C13">
        <f>(C9)/(C12)/(60)</f>
        <v>0.44881875230712437</v>
      </c>
      <c r="D13">
        <f>(D9)/(D12)/(60)</f>
        <v>0.4964429776310964</v>
      </c>
      <c r="E13">
        <f>(E9)/(E12)/(60)</f>
        <v>1.6173670977011494</v>
      </c>
      <c r="F13">
        <f>(F9)/(F12)/(60)</f>
        <v>1.1529322548028311</v>
      </c>
      <c r="L13">
        <f t="shared" ref="G13:L13" si="1">(L9)/(L12)/(60)</f>
        <v>0.21229404309252217</v>
      </c>
      <c r="O13" s="1"/>
      <c r="P13" s="1"/>
      <c r="Q13" s="1"/>
      <c r="R13" s="1"/>
      <c r="S13" s="1"/>
      <c r="U13" s="1"/>
      <c r="V13" s="1"/>
    </row>
    <row r="14" spans="2:22" x14ac:dyDescent="0.25">
      <c r="B14" s="1" t="s">
        <v>12</v>
      </c>
      <c r="C14">
        <f>(C13)/(C11)</f>
        <v>4.0657325049760738E-2</v>
      </c>
      <c r="D14">
        <f>(D13)/(D11)</f>
        <v>4.746942664460381E-2</v>
      </c>
      <c r="E14">
        <f>(E13)/(E11)</f>
        <v>0.18359013159711277</v>
      </c>
      <c r="F14">
        <f>(F13)/(F11)</f>
        <v>0.1198941640247322</v>
      </c>
      <c r="L14">
        <f t="shared" ref="G14:L14" si="2">(L13)/(L11)</f>
        <v>0.55191483970498423</v>
      </c>
      <c r="O14" s="1"/>
      <c r="P14" s="1"/>
      <c r="Q14" s="1"/>
      <c r="R14" s="1"/>
      <c r="S14" s="1"/>
      <c r="U14" s="1"/>
      <c r="V14" s="1"/>
    </row>
    <row r="15" spans="2:22" x14ac:dyDescent="0.25">
      <c r="O15" s="1"/>
      <c r="P15" s="1"/>
      <c r="Q15" s="1"/>
      <c r="R15" s="1"/>
      <c r="S15" s="1"/>
      <c r="U15" s="1"/>
      <c r="V15" s="1"/>
    </row>
    <row r="16" spans="2:22" x14ac:dyDescent="0.25">
      <c r="B16" s="1" t="s">
        <v>7</v>
      </c>
      <c r="C16">
        <f>(C5)*(0.001)/(C14)</f>
        <v>2.4595813885347702</v>
      </c>
      <c r="D16">
        <f>(D5)*(0.001)/(D14)</f>
        <v>2.1066190823976956</v>
      </c>
      <c r="E16">
        <f>(E5)*(0.001)/(E14)</f>
        <v>1.0893831725056911</v>
      </c>
      <c r="F16">
        <f>(F5)*(0.001)/(F14)</f>
        <v>1.0425861927208946</v>
      </c>
      <c r="L16">
        <f t="shared" ref="G16:L16" si="3">(L5)*(0.001)/(L14)</f>
        <v>1.0418273955223882</v>
      </c>
      <c r="Q16" s="1"/>
      <c r="R16" s="1"/>
      <c r="S16" s="1"/>
      <c r="U16" s="1"/>
      <c r="V16" s="1"/>
    </row>
    <row r="17" spans="2:22" x14ac:dyDescent="0.25">
      <c r="B17" s="1" t="s">
        <v>8</v>
      </c>
      <c r="C17">
        <f>(C6)*(0.001)/(C14)</f>
        <v>4.9191627770695403</v>
      </c>
      <c r="D17">
        <f>(D6)*(0.001)/(D14)</f>
        <v>4.2132381647953911</v>
      </c>
      <c r="E17">
        <f>(E6)*(0.001)/(E14)</f>
        <v>2.0425934484481707</v>
      </c>
      <c r="F17">
        <f>(F6)*(0.001)/(F14)</f>
        <v>2.0851723854417892</v>
      </c>
      <c r="L17">
        <f t="shared" ref="G17:L17" si="4">(L6)*(0.001)/(L14)</f>
        <v>2.0383579477611939</v>
      </c>
      <c r="Q17" s="1"/>
      <c r="R17" s="1"/>
      <c r="S17" s="1"/>
      <c r="U17" s="1"/>
      <c r="V17" s="1"/>
    </row>
    <row r="18" spans="2:22" x14ac:dyDescent="0.25">
      <c r="B18" s="1" t="s">
        <v>9</v>
      </c>
      <c r="C18">
        <f>(C7)*(0.001)/(C14)</f>
        <v>2.4595813885347702</v>
      </c>
      <c r="D18">
        <f>(D7)*(0.001)/(D14)</f>
        <v>2.1066190823976956</v>
      </c>
      <c r="E18">
        <f>(E7)*(0.001)/(E14)</f>
        <v>1.0893831725056911</v>
      </c>
      <c r="F18">
        <f>(F7)*(0.001)/(F14)</f>
        <v>1.0425861927208946</v>
      </c>
      <c r="L18">
        <f t="shared" ref="G18:L18" si="5">(L7)*(0.001)/(L14)</f>
        <v>1.0418273955223882</v>
      </c>
      <c r="Q18" s="1"/>
      <c r="R18" s="1"/>
      <c r="S18" s="1"/>
      <c r="U18" s="1"/>
      <c r="V18" s="1"/>
    </row>
    <row r="20" spans="2:22" x14ac:dyDescent="0.25">
      <c r="F20">
        <f>F9/F12/(60)</f>
        <v>1.1529322548028311</v>
      </c>
    </row>
    <row r="21" spans="2:22" x14ac:dyDescent="0.25">
      <c r="F21">
        <f>F20*5</f>
        <v>5.7646612740141556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2022-09-17T19:07:57Z</dcterms:modified>
</cp:coreProperties>
</file>