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Manuals\Tutorial\SIL\"/>
    </mc:Choice>
  </mc:AlternateContent>
  <xr:revisionPtr revIDLastSave="0" documentId="13_ncr:1_{8188B15F-03FD-4DFB-91FD-305955A018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0" i="1"/>
  <c r="G6" i="1"/>
  <c r="G7" i="1"/>
  <c r="G8" i="1"/>
  <c r="G2" i="1"/>
  <c r="F9" i="1"/>
  <c r="E9" i="1"/>
  <c r="G4" i="1"/>
  <c r="G5" i="1"/>
  <c r="G3" i="1"/>
</calcChain>
</file>

<file path=xl/sharedStrings.xml><?xml version="1.0" encoding="utf-8"?>
<sst xmlns="http://schemas.openxmlformats.org/spreadsheetml/2006/main" count="144" uniqueCount="45">
  <si>
    <t>Logic Solver</t>
  </si>
  <si>
    <t>Delta V</t>
  </si>
  <si>
    <t>lambda(DU)</t>
  </si>
  <si>
    <t>Level Transmitter</t>
  </si>
  <si>
    <t>Solenoid Valve</t>
  </si>
  <si>
    <t>Actuator</t>
  </si>
  <si>
    <t>Ball Valve</t>
  </si>
  <si>
    <t>Item</t>
  </si>
  <si>
    <t>Brand</t>
  </si>
  <si>
    <t>Model</t>
  </si>
  <si>
    <t>Barrier input</t>
  </si>
  <si>
    <t>Barrier Output</t>
  </si>
  <si>
    <t>Systematic Integrity</t>
  </si>
  <si>
    <t>SIS</t>
  </si>
  <si>
    <t>Vega</t>
  </si>
  <si>
    <t>SIL3</t>
  </si>
  <si>
    <t>Vegacap60 - Rmax</t>
  </si>
  <si>
    <t>Test interval (hr)</t>
  </si>
  <si>
    <t>PFD</t>
  </si>
  <si>
    <t>Moore</t>
  </si>
  <si>
    <t>SSX/4</t>
  </si>
  <si>
    <t>ASCO</t>
  </si>
  <si>
    <t>327B0 (DET)</t>
  </si>
  <si>
    <t>Flowact</t>
  </si>
  <si>
    <t>without PVST</t>
  </si>
  <si>
    <t>Hawa</t>
  </si>
  <si>
    <t>BL series 2T</t>
  </si>
  <si>
    <t>-</t>
  </si>
  <si>
    <t>SIL2</t>
  </si>
  <si>
    <t>Type</t>
  </si>
  <si>
    <t>SFF</t>
  </si>
  <si>
    <t>HFT</t>
  </si>
  <si>
    <t>max allowable SIL based on A.C.</t>
  </si>
  <si>
    <t>B</t>
  </si>
  <si>
    <t>A</t>
  </si>
  <si>
    <t>TARGET SIL = 2</t>
  </si>
  <si>
    <t>Rousemont</t>
  </si>
  <si>
    <t>SIL Capability</t>
  </si>
  <si>
    <t>Probability of Failure</t>
  </si>
  <si>
    <t>Architectural Constraints</t>
  </si>
  <si>
    <t>Lambda(DU)</t>
  </si>
  <si>
    <t>Max Allowable SIL Based on Route H1</t>
  </si>
  <si>
    <t>Device</t>
  </si>
  <si>
    <t>Transmitter</t>
  </si>
  <si>
    <t xml:space="preserve">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</si>
</sst>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4"/>
      <color theme="0"/>
      <name val="Arial"/>
      <family val="2"/>
    </font>
    <font>
      <sz val="14"/>
      <color theme="0"/>
      <name val="Calibri"/>
      <family val="2"/>
      <scheme val="minor"/>
    </font>
    <font>
      <sz val="13"/>
      <color theme="0"/>
      <name val="Arial"/>
      <family val="2"/>
    </font>
    <font>
      <sz val="13"/>
      <color theme="1"/>
      <name val="Arial"/>
      <family val="2"/>
    </font>
    <font>
      <sz val="13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1" fontId="0" fillId="2" borderId="1" xfId="0" applyNumberFormat="1" applyFill="1" applyBorder="1"/>
    <xf numFmtId="0" fontId="4" fillId="5" borderId="1" xfId="0" applyFont="1" applyFill="1" applyBorder="1" applyAlignment="1">
      <alignment horizontal="center"/>
    </xf>
    <xf numFmtId="0" fontId="5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1" fontId="1" fillId="6" borderId="1" xfId="0" applyNumberFormat="1" applyFont="1" applyFill="1" applyBorder="1" applyAlignment="1">
      <alignment horizontal="center"/>
    </xf>
    <xf numFmtId="0" fontId="0" fillId="6" borderId="1" xfId="0" applyFill="1" applyBorder="1"/>
    <xf numFmtId="11" fontId="0" fillId="6" borderId="1" xfId="0" applyNumberFormat="1" applyFill="1" applyBorder="1"/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7" borderId="0" xfId="0" applyFill="1"/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11" fontId="0" fillId="0" borderId="0" xfId="0" applyNumberFormat="1"/>
    <xf numFmtId="0" fontId="8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1" fontId="9" fillId="6" borderId="1" xfId="0" applyNumberFormat="1" applyFont="1" applyFill="1" applyBorder="1" applyAlignment="1">
      <alignment horizontal="center"/>
    </xf>
    <xf numFmtId="0" fontId="10" fillId="5" borderId="0" xfId="0" applyFont="1" applyFill="1"/>
    <xf numFmtId="11" fontId="9" fillId="6" borderId="0" xfId="0" applyNumberFormat="1" applyFont="1" applyFill="1" applyAlignment="1">
      <alignment horizontal="center"/>
    </xf>
    <xf numFmtId="10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8" borderId="1" xfId="0" applyFill="1" applyBorder="1"/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11" fontId="6" fillId="8" borderId="1" xfId="0" applyNumberFormat="1" applyFont="1" applyFill="1" applyBorder="1"/>
    <xf numFmtId="0" fontId="6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8" zoomScaleNormal="100" workbookViewId="0">
      <selection activeCell="K14" sqref="K14"/>
    </sheetView>
  </sheetViews>
  <sheetFormatPr defaultRowHeight="14.4" x14ac:dyDescent="0.3"/>
  <cols>
    <col min="1" max="1" width="19.44140625" bestFit="1" customWidth="1"/>
    <col min="2" max="2" width="14.6640625" customWidth="1"/>
    <col min="3" max="3" width="20.6640625" customWidth="1"/>
    <col min="4" max="4" width="24.77734375" customWidth="1"/>
    <col min="5" max="5" width="15.21875" customWidth="1"/>
    <col min="6" max="6" width="21.21875" customWidth="1"/>
    <col min="7" max="7" width="11.6640625" bestFit="1" customWidth="1"/>
    <col min="8" max="8" width="11.44140625" customWidth="1"/>
    <col min="9" max="9" width="9.88671875" bestFit="1" customWidth="1"/>
    <col min="11" max="11" width="43" customWidth="1"/>
  </cols>
  <sheetData>
    <row r="1" spans="1:13" ht="18" x14ac:dyDescent="0.35">
      <c r="A1" s="3" t="s">
        <v>7</v>
      </c>
      <c r="B1" s="3" t="s">
        <v>8</v>
      </c>
      <c r="C1" s="3" t="s">
        <v>9</v>
      </c>
      <c r="D1" s="3" t="s">
        <v>12</v>
      </c>
      <c r="E1" s="3" t="s">
        <v>2</v>
      </c>
      <c r="F1" s="4" t="s">
        <v>17</v>
      </c>
      <c r="G1" s="6" t="s">
        <v>18</v>
      </c>
      <c r="H1" s="4" t="s">
        <v>29</v>
      </c>
      <c r="I1" s="4" t="s">
        <v>30</v>
      </c>
      <c r="J1" s="4" t="s">
        <v>31</v>
      </c>
      <c r="K1" s="4" t="s">
        <v>32</v>
      </c>
      <c r="L1" s="4"/>
      <c r="M1" s="4"/>
    </row>
    <row r="2" spans="1:13" ht="18" x14ac:dyDescent="0.35">
      <c r="A2" s="1" t="s">
        <v>3</v>
      </c>
      <c r="B2" s="1" t="s">
        <v>14</v>
      </c>
      <c r="C2" s="1" t="s">
        <v>16</v>
      </c>
      <c r="D2" s="5" t="s">
        <v>15</v>
      </c>
      <c r="E2" s="5">
        <v>5.4E-8</v>
      </c>
      <c r="F2" s="5">
        <v>8760</v>
      </c>
      <c r="G2" s="7">
        <f>(E2^3)*(F2^3)/4</f>
        <v>2.6462666687616001E-11</v>
      </c>
      <c r="H2" s="5" t="s">
        <v>33</v>
      </c>
      <c r="I2" s="9">
        <v>0.91110000000000002</v>
      </c>
      <c r="J2" s="5">
        <v>0</v>
      </c>
      <c r="K2" s="5" t="s">
        <v>28</v>
      </c>
      <c r="L2" s="2"/>
      <c r="M2" s="2"/>
    </row>
    <row r="3" spans="1:13" ht="18" x14ac:dyDescent="0.35">
      <c r="A3" s="1" t="s">
        <v>10</v>
      </c>
      <c r="B3" s="1" t="s">
        <v>19</v>
      </c>
      <c r="C3" s="1" t="s">
        <v>20</v>
      </c>
      <c r="D3" s="5" t="s">
        <v>15</v>
      </c>
      <c r="E3" s="7">
        <v>5.2999999999999998E-8</v>
      </c>
      <c r="F3" s="5">
        <v>8760</v>
      </c>
      <c r="G3" s="7">
        <f>E3*F3/2</f>
        <v>2.3213999999999998E-4</v>
      </c>
      <c r="H3" s="5" t="s">
        <v>34</v>
      </c>
      <c r="I3" s="9">
        <v>0.74760000000000004</v>
      </c>
      <c r="J3" s="5">
        <v>0</v>
      </c>
      <c r="K3" s="5" t="s">
        <v>28</v>
      </c>
      <c r="L3" s="2"/>
      <c r="M3" s="2"/>
    </row>
    <row r="4" spans="1:13" ht="18" x14ac:dyDescent="0.35">
      <c r="A4" s="1" t="s">
        <v>0</v>
      </c>
      <c r="B4" s="1" t="s">
        <v>36</v>
      </c>
      <c r="C4" s="1" t="s">
        <v>1</v>
      </c>
      <c r="D4" s="5" t="s">
        <v>15</v>
      </c>
      <c r="E4" s="5">
        <v>3.0119999999999999E-9</v>
      </c>
      <c r="F4" s="5">
        <v>87600</v>
      </c>
      <c r="G4" s="7">
        <f>E4*F4/2</f>
        <v>1.3192560000000001E-4</v>
      </c>
      <c r="H4" s="5" t="s">
        <v>33</v>
      </c>
      <c r="I4" s="5"/>
      <c r="J4" s="5">
        <v>0</v>
      </c>
      <c r="K4" s="5" t="s">
        <v>15</v>
      </c>
      <c r="L4" s="2"/>
      <c r="M4" s="2"/>
    </row>
    <row r="5" spans="1:13" ht="18" x14ac:dyDescent="0.35">
      <c r="A5" s="1" t="s">
        <v>11</v>
      </c>
      <c r="B5" s="1" t="s">
        <v>19</v>
      </c>
      <c r="C5" s="1" t="s">
        <v>20</v>
      </c>
      <c r="D5" s="5" t="s">
        <v>15</v>
      </c>
      <c r="E5" s="7">
        <v>5.2999999999999998E-8</v>
      </c>
      <c r="F5" s="5">
        <v>8760</v>
      </c>
      <c r="G5" s="7">
        <f>E5*F5/2</f>
        <v>2.3213999999999998E-4</v>
      </c>
      <c r="H5" s="5" t="s">
        <v>34</v>
      </c>
      <c r="I5" s="9">
        <v>0.74760000000000004</v>
      </c>
      <c r="J5" s="5">
        <v>0</v>
      </c>
      <c r="K5" s="5" t="s">
        <v>28</v>
      </c>
      <c r="L5" s="2"/>
      <c r="M5" s="2"/>
    </row>
    <row r="6" spans="1:13" ht="18" x14ac:dyDescent="0.35">
      <c r="A6" s="11" t="s">
        <v>4</v>
      </c>
      <c r="B6" s="11" t="s">
        <v>21</v>
      </c>
      <c r="C6" s="11" t="s">
        <v>22</v>
      </c>
      <c r="D6" s="12" t="s">
        <v>15</v>
      </c>
      <c r="E6" s="7">
        <v>1.8799999999999999E-7</v>
      </c>
      <c r="F6" s="5">
        <v>8760</v>
      </c>
      <c r="G6" s="7">
        <f t="shared" ref="G6:G8" si="0">E6*F6/2</f>
        <v>8.2343999999999994E-4</v>
      </c>
      <c r="H6" s="5" t="s">
        <v>34</v>
      </c>
      <c r="I6" s="9">
        <v>0.7329</v>
      </c>
      <c r="J6" s="5">
        <v>1</v>
      </c>
      <c r="K6" s="5" t="s">
        <v>15</v>
      </c>
      <c r="L6" s="2"/>
      <c r="M6" s="2"/>
    </row>
    <row r="7" spans="1:13" ht="18" x14ac:dyDescent="0.35">
      <c r="A7" s="11" t="s">
        <v>5</v>
      </c>
      <c r="B7" s="11" t="s">
        <v>23</v>
      </c>
      <c r="C7" s="11" t="s">
        <v>24</v>
      </c>
      <c r="D7" s="12" t="s">
        <v>15</v>
      </c>
      <c r="E7" s="7">
        <v>1.5599999999999999E-7</v>
      </c>
      <c r="F7" s="5">
        <v>8760</v>
      </c>
      <c r="G7" s="7">
        <f t="shared" si="0"/>
        <v>6.8327999999999998E-4</v>
      </c>
      <c r="H7" s="5" t="s">
        <v>34</v>
      </c>
      <c r="I7" s="9">
        <v>0.78149999999999997</v>
      </c>
      <c r="J7" s="5">
        <v>1</v>
      </c>
      <c r="K7" s="5" t="s">
        <v>15</v>
      </c>
      <c r="L7" s="2"/>
      <c r="M7" s="2"/>
    </row>
    <row r="8" spans="1:13" ht="18" x14ac:dyDescent="0.35">
      <c r="A8" s="11" t="s">
        <v>6</v>
      </c>
      <c r="B8" s="11" t="s">
        <v>25</v>
      </c>
      <c r="C8" s="11" t="s">
        <v>26</v>
      </c>
      <c r="D8" s="12" t="s">
        <v>15</v>
      </c>
      <c r="E8" s="7">
        <v>8.16E-7</v>
      </c>
      <c r="F8" s="5">
        <v>8760</v>
      </c>
      <c r="G8" s="7">
        <f t="shared" si="0"/>
        <v>3.5740799999999999E-3</v>
      </c>
      <c r="H8" s="5" t="s">
        <v>34</v>
      </c>
      <c r="I8" s="9">
        <v>0.57609999999999995</v>
      </c>
      <c r="J8" s="5">
        <v>1</v>
      </c>
      <c r="K8" s="5" t="s">
        <v>28</v>
      </c>
      <c r="L8" s="2"/>
      <c r="M8" s="2"/>
    </row>
    <row r="9" spans="1:13" ht="18" x14ac:dyDescent="0.35">
      <c r="E9" s="7">
        <f>SUM(E6:E8)</f>
        <v>1.1599999999999999E-6</v>
      </c>
      <c r="F9" s="5">
        <f>3*8760</f>
        <v>26280</v>
      </c>
      <c r="G9" s="38"/>
    </row>
    <row r="10" spans="1:13" ht="18" x14ac:dyDescent="0.35">
      <c r="A10" s="3" t="s">
        <v>13</v>
      </c>
      <c r="B10" s="4" t="s">
        <v>27</v>
      </c>
      <c r="C10" s="4" t="s">
        <v>27</v>
      </c>
      <c r="D10" s="8" t="s">
        <v>15</v>
      </c>
      <c r="E10" s="4"/>
      <c r="F10" s="4"/>
      <c r="G10" s="13">
        <f>SUM(G2:G9)</f>
        <v>5.6770056264626671E-3</v>
      </c>
      <c r="H10" s="4"/>
      <c r="I10" s="4"/>
      <c r="J10" s="4"/>
      <c r="K10" s="8" t="s">
        <v>28</v>
      </c>
      <c r="L10" s="4"/>
      <c r="M10" s="4"/>
    </row>
    <row r="11" spans="1:13" ht="18" x14ac:dyDescent="0.35">
      <c r="G11" s="8" t="s">
        <v>28</v>
      </c>
    </row>
    <row r="13" spans="1:13" ht="21" x14ac:dyDescent="0.4">
      <c r="A13" s="10" t="s">
        <v>35</v>
      </c>
    </row>
    <row r="16" spans="1:13" ht="17.399999999999999" x14ac:dyDescent="0.3">
      <c r="A16" s="34" t="s">
        <v>42</v>
      </c>
      <c r="B16" s="34"/>
      <c r="C16" s="34"/>
      <c r="D16" s="16" t="s">
        <v>37</v>
      </c>
      <c r="E16" s="24" t="s">
        <v>38</v>
      </c>
      <c r="F16" s="18"/>
      <c r="G16" s="18"/>
      <c r="H16" s="25" t="s">
        <v>39</v>
      </c>
      <c r="I16" s="25"/>
      <c r="J16" s="25"/>
      <c r="K16" s="25"/>
    </row>
    <row r="17" spans="1:13" ht="17.399999999999999" x14ac:dyDescent="0.3">
      <c r="A17" s="31" t="s">
        <v>7</v>
      </c>
      <c r="B17" s="31" t="s">
        <v>8</v>
      </c>
      <c r="C17" s="31" t="s">
        <v>9</v>
      </c>
      <c r="D17" s="17" t="s">
        <v>12</v>
      </c>
      <c r="E17" s="19" t="s">
        <v>40</v>
      </c>
      <c r="F17" s="19" t="s">
        <v>17</v>
      </c>
      <c r="G17" s="19" t="s">
        <v>18</v>
      </c>
      <c r="H17" s="26" t="s">
        <v>29</v>
      </c>
      <c r="I17" s="26" t="s">
        <v>30</v>
      </c>
      <c r="J17" s="26" t="s">
        <v>31</v>
      </c>
      <c r="K17" s="26" t="s">
        <v>41</v>
      </c>
      <c r="L17" s="4"/>
      <c r="M17" s="4"/>
    </row>
    <row r="18" spans="1:13" ht="18" x14ac:dyDescent="0.35">
      <c r="A18" s="35" t="s">
        <v>3</v>
      </c>
      <c r="B18" s="35" t="s">
        <v>14</v>
      </c>
      <c r="C18" s="32" t="s">
        <v>16</v>
      </c>
      <c r="D18" s="39" t="s">
        <v>15</v>
      </c>
      <c r="E18" s="40">
        <v>5.4E-8</v>
      </c>
      <c r="F18" s="40">
        <v>8760</v>
      </c>
      <c r="G18" s="41">
        <f>(E18^3)*(F18^3)/4</f>
        <v>2.6462666687616001E-11</v>
      </c>
      <c r="H18" s="8" t="s">
        <v>33</v>
      </c>
      <c r="I18" s="44">
        <v>0.91110000000000002</v>
      </c>
      <c r="J18" s="45">
        <v>0</v>
      </c>
      <c r="K18" s="45" t="s">
        <v>28</v>
      </c>
      <c r="L18" s="2"/>
      <c r="M18" s="2"/>
    </row>
    <row r="19" spans="1:13" ht="18" x14ac:dyDescent="0.35">
      <c r="A19" s="35" t="s">
        <v>10</v>
      </c>
      <c r="B19" s="35" t="s">
        <v>19</v>
      </c>
      <c r="C19" s="32" t="s">
        <v>20</v>
      </c>
      <c r="D19" s="39" t="s">
        <v>15</v>
      </c>
      <c r="E19" s="41">
        <v>5.2999999999999998E-8</v>
      </c>
      <c r="F19" s="40">
        <v>8760</v>
      </c>
      <c r="G19" s="41">
        <f>E19*F19/2</f>
        <v>2.3213999999999998E-4</v>
      </c>
      <c r="H19" s="8" t="s">
        <v>34</v>
      </c>
      <c r="I19" s="44">
        <v>0.74760000000000004</v>
      </c>
      <c r="J19" s="45">
        <v>0</v>
      </c>
      <c r="K19" s="45" t="s">
        <v>28</v>
      </c>
      <c r="L19" s="2"/>
      <c r="M19" s="2"/>
    </row>
    <row r="20" spans="1:13" ht="18" x14ac:dyDescent="0.35">
      <c r="A20" s="35" t="s">
        <v>0</v>
      </c>
      <c r="B20" s="35" t="s">
        <v>36</v>
      </c>
      <c r="C20" s="32" t="s">
        <v>1</v>
      </c>
      <c r="D20" s="39" t="s">
        <v>15</v>
      </c>
      <c r="E20" s="40">
        <v>3.0119999999999999E-9</v>
      </c>
      <c r="F20" s="40">
        <v>87600</v>
      </c>
      <c r="G20" s="41">
        <f>E20*F20/2</f>
        <v>1.3192560000000001E-4</v>
      </c>
      <c r="H20" s="8" t="s">
        <v>33</v>
      </c>
      <c r="I20" s="45"/>
      <c r="J20" s="45">
        <v>0</v>
      </c>
      <c r="K20" s="45" t="s">
        <v>15</v>
      </c>
      <c r="L20" s="2"/>
      <c r="M20" s="2"/>
    </row>
    <row r="21" spans="1:13" ht="18" x14ac:dyDescent="0.35">
      <c r="A21" s="35" t="s">
        <v>11</v>
      </c>
      <c r="B21" s="35" t="s">
        <v>19</v>
      </c>
      <c r="C21" s="32" t="s">
        <v>20</v>
      </c>
      <c r="D21" s="39" t="s">
        <v>15</v>
      </c>
      <c r="E21" s="41">
        <v>5.2999999999999998E-8</v>
      </c>
      <c r="F21" s="40">
        <v>8760</v>
      </c>
      <c r="G21" s="41">
        <f>E21*F21/2</f>
        <v>2.3213999999999998E-4</v>
      </c>
      <c r="H21" s="8" t="s">
        <v>34</v>
      </c>
      <c r="I21" s="44">
        <v>0.74760000000000004</v>
      </c>
      <c r="J21" s="45">
        <v>0</v>
      </c>
      <c r="K21" s="45" t="s">
        <v>28</v>
      </c>
      <c r="L21" s="2"/>
      <c r="M21" s="2"/>
    </row>
    <row r="22" spans="1:13" ht="18" x14ac:dyDescent="0.35">
      <c r="A22" s="35" t="s">
        <v>4</v>
      </c>
      <c r="B22" s="35" t="s">
        <v>21</v>
      </c>
      <c r="C22" s="32" t="s">
        <v>22</v>
      </c>
      <c r="D22" s="39" t="s">
        <v>15</v>
      </c>
      <c r="E22" s="41">
        <v>1.8799999999999999E-7</v>
      </c>
      <c r="F22" s="40">
        <v>8760</v>
      </c>
      <c r="G22" s="41">
        <f t="shared" ref="G22:G24" si="1">E22*F22/2</f>
        <v>8.2343999999999994E-4</v>
      </c>
      <c r="H22" s="8" t="s">
        <v>34</v>
      </c>
      <c r="I22" s="44">
        <v>0.7329</v>
      </c>
      <c r="J22" s="45">
        <v>1</v>
      </c>
      <c r="K22" s="45" t="s">
        <v>15</v>
      </c>
      <c r="L22" s="2"/>
      <c r="M22" s="2"/>
    </row>
    <row r="23" spans="1:13" ht="18" x14ac:dyDescent="0.35">
      <c r="A23" s="35" t="s">
        <v>5</v>
      </c>
      <c r="B23" s="35" t="s">
        <v>23</v>
      </c>
      <c r="C23" s="32" t="s">
        <v>24</v>
      </c>
      <c r="D23" s="39" t="s">
        <v>15</v>
      </c>
      <c r="E23" s="41">
        <v>1.5599999999999999E-7</v>
      </c>
      <c r="F23" s="40">
        <v>8760</v>
      </c>
      <c r="G23" s="41">
        <f t="shared" si="1"/>
        <v>6.8327999999999998E-4</v>
      </c>
      <c r="H23" s="8" t="s">
        <v>34</v>
      </c>
      <c r="I23" s="44">
        <v>0.78149999999999997</v>
      </c>
      <c r="J23" s="45">
        <v>1</v>
      </c>
      <c r="K23" s="45" t="s">
        <v>15</v>
      </c>
      <c r="L23" s="2"/>
      <c r="M23" s="2"/>
    </row>
    <row r="24" spans="1:13" ht="18" x14ac:dyDescent="0.35">
      <c r="A24" s="35" t="s">
        <v>6</v>
      </c>
      <c r="B24" s="35" t="s">
        <v>25</v>
      </c>
      <c r="C24" s="32" t="s">
        <v>26</v>
      </c>
      <c r="D24" s="39" t="s">
        <v>15</v>
      </c>
      <c r="E24" s="41">
        <v>8.16E-7</v>
      </c>
      <c r="F24" s="40">
        <v>8760</v>
      </c>
      <c r="G24" s="41">
        <f t="shared" si="1"/>
        <v>3.5740799999999999E-3</v>
      </c>
      <c r="H24" s="8" t="s">
        <v>34</v>
      </c>
      <c r="I24" s="44">
        <v>0.57609999999999995</v>
      </c>
      <c r="J24" s="45">
        <v>1</v>
      </c>
      <c r="K24" s="45" t="s">
        <v>28</v>
      </c>
      <c r="L24" s="2"/>
      <c r="M24" s="2"/>
    </row>
    <row r="25" spans="1:13" ht="16.8" x14ac:dyDescent="0.3">
      <c r="A25" s="36"/>
      <c r="B25" s="30"/>
      <c r="C25" s="30"/>
      <c r="D25" s="42"/>
      <c r="E25" s="41"/>
      <c r="F25" s="40"/>
      <c r="G25" s="43">
        <f>SUM(G18:G24)</f>
        <v>5.6770056264626671E-3</v>
      </c>
      <c r="H25" s="28"/>
      <c r="I25" s="28"/>
      <c r="J25" s="28"/>
      <c r="K25" s="28"/>
    </row>
    <row r="26" spans="1:13" ht="18" x14ac:dyDescent="0.35">
      <c r="A26" s="47" t="s">
        <v>13</v>
      </c>
      <c r="B26" s="46"/>
      <c r="C26" s="46"/>
      <c r="D26" s="48" t="s">
        <v>15</v>
      </c>
      <c r="E26" s="46"/>
      <c r="F26" s="46"/>
      <c r="G26" s="49" t="s">
        <v>28</v>
      </c>
      <c r="H26" s="46"/>
      <c r="I26" s="46"/>
      <c r="J26" s="46"/>
      <c r="K26" s="50" t="s">
        <v>28</v>
      </c>
      <c r="L26" s="4"/>
      <c r="M26" s="4"/>
    </row>
    <row r="31" spans="1:13" ht="17.399999999999999" x14ac:dyDescent="0.3">
      <c r="A31" s="34" t="s">
        <v>42</v>
      </c>
      <c r="B31" s="34"/>
      <c r="C31" s="34"/>
      <c r="D31" s="16" t="s">
        <v>37</v>
      </c>
      <c r="E31" s="24" t="s">
        <v>38</v>
      </c>
      <c r="F31" s="18"/>
      <c r="G31" s="18"/>
      <c r="H31" s="25" t="s">
        <v>39</v>
      </c>
      <c r="I31" s="25"/>
      <c r="J31" s="25"/>
      <c r="K31" s="25"/>
    </row>
    <row r="32" spans="1:13" ht="17.399999999999999" x14ac:dyDescent="0.3">
      <c r="A32" s="31" t="s">
        <v>7</v>
      </c>
      <c r="B32" s="31" t="s">
        <v>8</v>
      </c>
      <c r="C32" s="31" t="s">
        <v>9</v>
      </c>
      <c r="D32" s="17" t="s">
        <v>12</v>
      </c>
      <c r="E32" s="19" t="s">
        <v>40</v>
      </c>
      <c r="F32" s="19" t="s">
        <v>17</v>
      </c>
      <c r="G32" s="19" t="s">
        <v>18</v>
      </c>
      <c r="H32" s="26" t="s">
        <v>29</v>
      </c>
      <c r="I32" s="26" t="s">
        <v>30</v>
      </c>
      <c r="J32" s="26" t="s">
        <v>31</v>
      </c>
      <c r="K32" s="26" t="s">
        <v>41</v>
      </c>
    </row>
    <row r="33" spans="1:11" ht="18" x14ac:dyDescent="0.35">
      <c r="A33" s="35" t="s">
        <v>43</v>
      </c>
      <c r="B33" s="32"/>
      <c r="C33" s="32"/>
      <c r="D33" s="14"/>
      <c r="E33" s="20"/>
      <c r="F33" s="20"/>
      <c r="G33" s="21"/>
      <c r="H33" s="8"/>
      <c r="I33" s="27"/>
      <c r="J33" s="8"/>
      <c r="K33" s="8"/>
    </row>
    <row r="34" spans="1:11" ht="18" x14ac:dyDescent="0.35">
      <c r="A34" s="35" t="s">
        <v>10</v>
      </c>
      <c r="B34" s="32"/>
      <c r="C34" s="32"/>
      <c r="D34" s="14"/>
      <c r="E34" s="21"/>
      <c r="F34" s="20"/>
      <c r="G34" s="21"/>
      <c r="H34" s="8"/>
      <c r="I34" s="27"/>
      <c r="J34" s="8"/>
      <c r="K34" s="8"/>
    </row>
    <row r="35" spans="1:11" ht="18" x14ac:dyDescent="0.35">
      <c r="A35" s="35" t="s">
        <v>0</v>
      </c>
      <c r="B35" s="32"/>
      <c r="C35" s="32"/>
      <c r="D35" s="14"/>
      <c r="E35" s="20"/>
      <c r="F35" s="20"/>
      <c r="G35" s="21"/>
      <c r="H35" s="8"/>
      <c r="I35" s="8"/>
      <c r="J35" s="8"/>
      <c r="K35" s="8"/>
    </row>
    <row r="36" spans="1:11" ht="18" x14ac:dyDescent="0.35">
      <c r="A36" s="35" t="s">
        <v>11</v>
      </c>
      <c r="B36" s="32"/>
      <c r="C36" s="32"/>
      <c r="D36" s="14"/>
      <c r="E36" s="21"/>
      <c r="F36" s="20"/>
      <c r="G36" s="21"/>
      <c r="H36" s="8"/>
      <c r="I36" s="27"/>
      <c r="J36" s="8"/>
      <c r="K36" s="8"/>
    </row>
    <row r="37" spans="1:11" ht="18" x14ac:dyDescent="0.35">
      <c r="A37" s="35" t="s">
        <v>4</v>
      </c>
      <c r="B37" s="32"/>
      <c r="C37" s="32"/>
      <c r="D37" s="14"/>
      <c r="E37" s="21"/>
      <c r="F37" s="20"/>
      <c r="G37" s="21"/>
      <c r="H37" s="8"/>
      <c r="I37" s="27"/>
      <c r="J37" s="8"/>
      <c r="K37" s="8"/>
    </row>
    <row r="38" spans="1:11" ht="18" x14ac:dyDescent="0.35">
      <c r="A38" s="35" t="s">
        <v>5</v>
      </c>
      <c r="B38" s="32"/>
      <c r="C38" s="32"/>
      <c r="D38" s="14"/>
      <c r="E38" s="21"/>
      <c r="F38" s="20"/>
      <c r="G38" s="21"/>
      <c r="H38" s="8"/>
      <c r="I38" s="27"/>
      <c r="J38" s="8"/>
      <c r="K38" s="8"/>
    </row>
    <row r="39" spans="1:11" ht="18" x14ac:dyDescent="0.35">
      <c r="A39" s="35" t="s">
        <v>44</v>
      </c>
      <c r="B39" s="32"/>
      <c r="C39" s="32"/>
      <c r="D39" s="14"/>
      <c r="E39" s="21"/>
      <c r="F39" s="20"/>
      <c r="G39" s="21"/>
      <c r="H39" s="8"/>
      <c r="I39" s="27"/>
      <c r="J39" s="8"/>
      <c r="K39" s="8"/>
    </row>
    <row r="40" spans="1:11" ht="18" x14ac:dyDescent="0.35">
      <c r="A40" s="36"/>
      <c r="B40" s="30"/>
      <c r="C40" s="30"/>
      <c r="D40" s="15"/>
      <c r="E40" s="21"/>
      <c r="F40" s="20"/>
      <c r="G40" s="37"/>
      <c r="H40" s="28"/>
      <c r="I40" s="28"/>
      <c r="J40" s="28"/>
      <c r="K40" s="28"/>
    </row>
    <row r="41" spans="1:11" ht="18" x14ac:dyDescent="0.35">
      <c r="A41" s="35" t="s">
        <v>13</v>
      </c>
      <c r="B41" s="33"/>
      <c r="C41" s="33"/>
      <c r="D41" s="14"/>
      <c r="E41" s="22"/>
      <c r="F41" s="22"/>
      <c r="G41" s="23"/>
      <c r="H41" s="29"/>
      <c r="I41" s="29"/>
      <c r="J41" s="29"/>
      <c r="K41" s="8"/>
    </row>
  </sheetData>
  <mergeCells count="6">
    <mergeCell ref="E16:G16"/>
    <mergeCell ref="H16:K16"/>
    <mergeCell ref="A16:C16"/>
    <mergeCell ref="A31:C31"/>
    <mergeCell ref="E31:G31"/>
    <mergeCell ref="H31:K3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P30Download.com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B.</dc:creator>
  <cp:lastModifiedBy>Behrouzi</cp:lastModifiedBy>
  <dcterms:created xsi:type="dcterms:W3CDTF">2022-03-04T06:30:35Z</dcterms:created>
  <dcterms:modified xsi:type="dcterms:W3CDTF">2023-06-02T23:35:26Z</dcterms:modified>
</cp:coreProperties>
</file>